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115" windowHeight="11760" activeTab="1"/>
  </bookViews>
  <sheets>
    <sheet name="Blad1" sheetId="1" r:id="rId1"/>
    <sheet name="Blad2" sheetId="2" r:id="rId2"/>
    <sheet name="Blad3" sheetId="3" r:id="rId3"/>
  </sheets>
  <definedNames>
    <definedName name="_xlnm.Print_Area" localSheetId="0">'Blad1'!$A$15:$E$24</definedName>
  </definedNames>
  <calcPr fullCalcOnLoad="1"/>
</workbook>
</file>

<file path=xl/sharedStrings.xml><?xml version="1.0" encoding="utf-8"?>
<sst xmlns="http://schemas.openxmlformats.org/spreadsheetml/2006/main" count="58" uniqueCount="21">
  <si>
    <t>geen alarm</t>
  </si>
  <si>
    <t>totaal</t>
  </si>
  <si>
    <t>probleem</t>
  </si>
  <si>
    <t>geen probleem</t>
  </si>
  <si>
    <t>alarm</t>
  </si>
  <si>
    <t>kans op probleem ( inbraak; ziekte)</t>
  </si>
  <si>
    <t>kans dat alarm afgaat als er niets is</t>
  </si>
  <si>
    <t>Kans dat een alarm vals blijkt te zijn</t>
  </si>
  <si>
    <t>ziek</t>
  </si>
  <si>
    <t>niet ziek</t>
  </si>
  <si>
    <t>test positief</t>
  </si>
  <si>
    <t>test neg.</t>
  </si>
  <si>
    <t>c)</t>
  </si>
  <si>
    <t>d)</t>
  </si>
  <si>
    <t>e)</t>
  </si>
  <si>
    <t>ca 10 %</t>
  </si>
  <si>
    <t>ca 0,6 %</t>
  </si>
  <si>
    <t>ca 1 op 14000</t>
  </si>
  <si>
    <t xml:space="preserve">A2-1-S3 </t>
  </si>
  <si>
    <t>opg. T-5</t>
  </si>
  <si>
    <t>kans dat alarm afgaat bij probleem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</si>
</sst>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B2d/mmm"/>
    <numFmt numFmtId="166" formatCode="0.0000"/>
    <numFmt numFmtId="167" formatCode="0.000000"/>
    <numFmt numFmtId="168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D10"/>
    </sheetView>
  </sheetViews>
  <sheetFormatPr defaultColWidth="9.140625" defaultRowHeight="12.75"/>
  <cols>
    <col min="1" max="1" width="13.421875" style="0" customWidth="1"/>
    <col min="3" max="3" width="11.421875" style="0" customWidth="1"/>
    <col min="4" max="4" width="9.8515625" style="0" customWidth="1"/>
  </cols>
  <sheetData>
    <row r="1" spans="2:4" ht="13.5" thickBot="1">
      <c r="B1" t="s">
        <v>4</v>
      </c>
      <c r="C1" t="s">
        <v>0</v>
      </c>
      <c r="D1" t="s">
        <v>1</v>
      </c>
    </row>
    <row r="2" spans="1:4" ht="13.5" thickBot="1">
      <c r="A2" t="s">
        <v>2</v>
      </c>
      <c r="B2" s="1">
        <f>IF(D7&gt;0,D7*D2,"")</f>
        <v>2996.9999999999995</v>
      </c>
      <c r="C2" s="3">
        <f>IF(D7&gt;0,(1-D7)*D2,"")</f>
        <v>3.000000000000002</v>
      </c>
      <c r="D2" s="1">
        <f>IF(D6&gt;0,D6*D4,"")</f>
        <v>2999.9999999999995</v>
      </c>
    </row>
    <row r="3" spans="1:4" ht="13.5" thickBot="1">
      <c r="A3" t="s">
        <v>3</v>
      </c>
      <c r="B3" s="3">
        <f>IF(D8&gt;0,D8*D3,"")</f>
        <v>4998.5</v>
      </c>
      <c r="C3" s="1">
        <f>IF(D8&gt;0,(1-D8)*D3,"")</f>
        <v>9992001.5</v>
      </c>
      <c r="D3" s="1">
        <f>IF(D6&gt;0,(1-D6)*D4,"")</f>
        <v>9997000</v>
      </c>
    </row>
    <row r="4" spans="1:4" ht="13.5" thickBot="1">
      <c r="A4" t="s">
        <v>1</v>
      </c>
      <c r="B4" s="1">
        <f>IF($D7*$D8&gt;0,B2+B3,"")</f>
        <v>7995.5</v>
      </c>
      <c r="C4" s="1">
        <f>IF($D7*$D8&gt;0,C2+C3,"")</f>
        <v>9992004.5</v>
      </c>
      <c r="D4" s="2">
        <v>10000000</v>
      </c>
    </row>
    <row r="5" ht="13.5" thickBot="1"/>
    <row r="6" spans="1:4" ht="13.5" thickBot="1">
      <c r="A6" s="18" t="s">
        <v>5</v>
      </c>
      <c r="B6" s="18"/>
      <c r="C6" s="18"/>
      <c r="D6" s="2">
        <v>0.0003</v>
      </c>
    </row>
    <row r="7" spans="1:4" ht="13.5" thickBot="1">
      <c r="A7" t="s">
        <v>20</v>
      </c>
      <c r="D7" s="2">
        <v>0.999</v>
      </c>
    </row>
    <row r="8" spans="1:4" ht="13.5" thickBot="1">
      <c r="A8" t="s">
        <v>6</v>
      </c>
      <c r="D8" s="2">
        <v>0.0005</v>
      </c>
    </row>
    <row r="10" spans="1:4" ht="12.75">
      <c r="A10" t="s">
        <v>7</v>
      </c>
      <c r="D10" s="4">
        <f>IF(D7*D8&gt;0,B3/B4,"")</f>
        <v>0.6251641548370959</v>
      </c>
    </row>
    <row r="15" ht="13.5" thickBot="1"/>
    <row r="16" spans="1:5" ht="13.5" thickTop="1">
      <c r="A16" s="5" t="s">
        <v>18</v>
      </c>
      <c r="B16" s="9"/>
      <c r="C16" s="10" t="s">
        <v>10</v>
      </c>
      <c r="D16" s="10" t="s">
        <v>11</v>
      </c>
      <c r="E16" s="11" t="s">
        <v>1</v>
      </c>
    </row>
    <row r="17" spans="1:5" ht="12.75">
      <c r="A17" s="5" t="s">
        <v>19</v>
      </c>
      <c r="B17" s="12" t="s">
        <v>8</v>
      </c>
      <c r="C17" s="13">
        <f>0.9*E17</f>
        <v>9</v>
      </c>
      <c r="D17" s="13">
        <f>E17-C17</f>
        <v>1</v>
      </c>
      <c r="E17" s="14">
        <f>E19/1600</f>
        <v>10</v>
      </c>
    </row>
    <row r="18" spans="2:5" ht="12.75">
      <c r="B18" s="12" t="s">
        <v>9</v>
      </c>
      <c r="C18" s="13">
        <f>E18-D18</f>
        <v>1599</v>
      </c>
      <c r="D18" s="13">
        <f>0.9*E18</f>
        <v>14391</v>
      </c>
      <c r="E18" s="14">
        <f>E19-E17</f>
        <v>15990</v>
      </c>
    </row>
    <row r="19" spans="2:5" ht="13.5" thickBot="1">
      <c r="B19" s="15" t="s">
        <v>1</v>
      </c>
      <c r="C19" s="16">
        <f>C17+C18</f>
        <v>1608</v>
      </c>
      <c r="D19" s="16">
        <f>D17+D18</f>
        <v>14392</v>
      </c>
      <c r="E19" s="17">
        <v>16000</v>
      </c>
    </row>
    <row r="20" ht="13.5" thickTop="1"/>
    <row r="21" spans="1:4" ht="12.75">
      <c r="A21" s="6" t="s">
        <v>12</v>
      </c>
      <c r="C21">
        <f>C19/E19</f>
        <v>0.1005</v>
      </c>
      <c r="D21" t="s">
        <v>15</v>
      </c>
    </row>
    <row r="22" spans="1:4" ht="12.75">
      <c r="A22" s="6" t="s">
        <v>13</v>
      </c>
      <c r="C22" s="7">
        <f>C17/C19</f>
        <v>0.005597014925373134</v>
      </c>
      <c r="D22" t="s">
        <v>16</v>
      </c>
    </row>
    <row r="23" spans="1:4" ht="12.75">
      <c r="A23" s="6" t="s">
        <v>14</v>
      </c>
      <c r="C23" s="8">
        <f>D17/D19</f>
        <v>6.948304613674263E-05</v>
      </c>
      <c r="D23" t="s">
        <v>17</v>
      </c>
    </row>
  </sheetData>
  <sheetProtection/>
  <mergeCells count="1">
    <mergeCell ref="A6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7.140625" style="0" customWidth="1"/>
    <col min="2" max="2" width="15.140625" style="0" customWidth="1"/>
    <col min="4" max="4" width="10.8515625" style="0" customWidth="1"/>
  </cols>
  <sheetData>
    <row r="1" spans="1:5" ht="16.5" thickBot="1">
      <c r="A1" s="19">
        <v>1</v>
      </c>
      <c r="C1" t="s">
        <v>4</v>
      </c>
      <c r="D1" t="s">
        <v>0</v>
      </c>
      <c r="E1" t="s">
        <v>1</v>
      </c>
    </row>
    <row r="2" spans="2:5" ht="13.5" thickBot="1">
      <c r="B2" t="s">
        <v>2</v>
      </c>
      <c r="C2" s="1">
        <f>IF(E7&gt;0,E7*E2,"")</f>
      </c>
      <c r="D2" s="3">
        <f>IF(E7&gt;0,(1-E7)*E2,"")</f>
      </c>
      <c r="E2" s="20">
        <f>IF(E6&gt;0,E6*E4,"")</f>
        <v>2999.9999999999995</v>
      </c>
    </row>
    <row r="3" spans="2:5" ht="13.5" thickBot="1">
      <c r="B3" t="s">
        <v>3</v>
      </c>
      <c r="C3" s="3">
        <f>IF(E8&gt;0,E8*E3,"")</f>
      </c>
      <c r="D3" s="1">
        <f>IF(E8&gt;0,(1-E8)*E3,"")</f>
      </c>
      <c r="E3" s="1">
        <f>IF(E6&gt;0,(1-E6)*E4,"")</f>
        <v>9997000</v>
      </c>
    </row>
    <row r="4" spans="2:5" ht="13.5" thickBot="1">
      <c r="B4" t="s">
        <v>1</v>
      </c>
      <c r="C4" s="1">
        <f>IF($E7*$E8&gt;0,C2+C3,"")</f>
      </c>
      <c r="D4" s="1">
        <f>IF($E7*$E8&gt;0,D2+D3,"")</f>
      </c>
      <c r="E4" s="2">
        <v>10000000</v>
      </c>
    </row>
    <row r="5" ht="13.5" thickBot="1"/>
    <row r="6" spans="2:5" ht="13.5" thickBot="1">
      <c r="B6" s="18" t="s">
        <v>5</v>
      </c>
      <c r="C6" s="18"/>
      <c r="D6" s="18"/>
      <c r="E6" s="2">
        <v>0.0003</v>
      </c>
    </row>
    <row r="9" spans="1:5" ht="16.5" thickBot="1">
      <c r="A9" s="19">
        <v>2</v>
      </c>
      <c r="C9" t="s">
        <v>4</v>
      </c>
      <c r="D9" t="s">
        <v>0</v>
      </c>
      <c r="E9" t="s">
        <v>1</v>
      </c>
    </row>
    <row r="10" spans="2:5" ht="13.5" thickBot="1">
      <c r="B10" t="s">
        <v>2</v>
      </c>
      <c r="C10" s="20">
        <f>IF(E15&gt;0,E15*E10,"")</f>
        <v>2996.9999999999995</v>
      </c>
      <c r="D10" s="3">
        <f>IF(E15&gt;0,(1-E15)*E10,"")</f>
        <v>3.000000000000002</v>
      </c>
      <c r="E10" s="1">
        <f>IF(E14&gt;0,E14*E12,"")</f>
        <v>2999.9999999999995</v>
      </c>
    </row>
    <row r="11" spans="2:5" ht="13.5" thickBot="1">
      <c r="B11" t="s">
        <v>3</v>
      </c>
      <c r="C11" s="3">
        <f>IF(E16&gt;0,E16*E11,"")</f>
      </c>
      <c r="D11" s="1">
        <f>IF(E16&gt;0,(1-E16)*E11,"")</f>
      </c>
      <c r="E11" s="1">
        <f>IF(E14&gt;0,(1-E14)*E12,"")</f>
        <v>9997000</v>
      </c>
    </row>
    <row r="12" spans="2:5" ht="13.5" thickBot="1">
      <c r="B12" t="s">
        <v>1</v>
      </c>
      <c r="C12" s="1">
        <f>IF($D15*$D16&gt;0,C10+C11,"")</f>
      </c>
      <c r="D12" s="1">
        <f>IF($D15*$D16&gt;0,D10+D11,"")</f>
      </c>
      <c r="E12" s="2">
        <v>10000000</v>
      </c>
    </row>
    <row r="13" ht="13.5" thickBot="1"/>
    <row r="14" spans="2:5" ht="13.5" thickBot="1">
      <c r="B14" s="18" t="s">
        <v>5</v>
      </c>
      <c r="C14" s="18"/>
      <c r="D14" s="18"/>
      <c r="E14" s="2">
        <v>0.0003</v>
      </c>
    </row>
    <row r="15" spans="2:5" ht="13.5" thickBot="1">
      <c r="B15" t="s">
        <v>20</v>
      </c>
      <c r="E15" s="2">
        <v>0.999</v>
      </c>
    </row>
    <row r="19" spans="1:5" ht="16.5" thickBot="1">
      <c r="A19" s="19">
        <v>3</v>
      </c>
      <c r="C19" t="s">
        <v>4</v>
      </c>
      <c r="D19" t="s">
        <v>0</v>
      </c>
      <c r="E19" t="s">
        <v>1</v>
      </c>
    </row>
    <row r="20" spans="2:5" ht="13.5" thickBot="1">
      <c r="B20" t="s">
        <v>2</v>
      </c>
      <c r="C20" s="1">
        <f>IF(E25&gt;0,E25*E20,"")</f>
        <v>2996.9999999999995</v>
      </c>
      <c r="D20" s="3">
        <f>IF(E25&gt;0,(1-E25)*E20,"")</f>
        <v>3.000000000000002</v>
      </c>
      <c r="E20" s="1">
        <f>IF(E24&gt;0,E24*E22,"")</f>
        <v>2999.9999999999995</v>
      </c>
    </row>
    <row r="21" spans="2:5" ht="13.5" thickBot="1">
      <c r="B21" t="s">
        <v>3</v>
      </c>
      <c r="C21" s="21">
        <f>IF(E26&gt;0,E26*E21,"")</f>
        <v>4998.5</v>
      </c>
      <c r="D21" s="1">
        <f>IF(E26&gt;0,(1-E26)*E21,"")</f>
        <v>9992001.5</v>
      </c>
      <c r="E21" s="1">
        <f>IF(E24&gt;0,(1-E24)*E22,"")</f>
        <v>9997000</v>
      </c>
    </row>
    <row r="22" spans="2:5" ht="13.5" thickBot="1">
      <c r="B22" t="s">
        <v>1</v>
      </c>
      <c r="C22" s="1"/>
      <c r="D22" s="1"/>
      <c r="E22" s="2">
        <v>10000000</v>
      </c>
    </row>
    <row r="23" ht="13.5" thickBot="1"/>
    <row r="24" spans="2:5" ht="13.5" thickBot="1">
      <c r="B24" s="18" t="s">
        <v>5</v>
      </c>
      <c r="C24" s="18"/>
      <c r="D24" s="18"/>
      <c r="E24" s="2">
        <v>0.0003</v>
      </c>
    </row>
    <row r="25" spans="2:5" ht="13.5" thickBot="1">
      <c r="B25" t="s">
        <v>20</v>
      </c>
      <c r="E25" s="2">
        <v>0.999</v>
      </c>
    </row>
    <row r="26" spans="2:5" ht="13.5" thickBot="1">
      <c r="B26" t="s">
        <v>6</v>
      </c>
      <c r="E26" s="2">
        <v>0.0005</v>
      </c>
    </row>
    <row r="29" spans="3:5" ht="13.5" thickBot="1">
      <c r="C29" t="s">
        <v>4</v>
      </c>
      <c r="D29" t="s">
        <v>0</v>
      </c>
      <c r="E29" t="s">
        <v>1</v>
      </c>
    </row>
    <row r="30" spans="1:5" ht="16.5" thickBot="1">
      <c r="A30" s="19">
        <v>4</v>
      </c>
      <c r="B30" t="s">
        <v>2</v>
      </c>
      <c r="C30" s="1">
        <f>IF(E35&gt;0,E35*E30,"")</f>
        <v>2996.9999999999995</v>
      </c>
      <c r="D30" s="22">
        <f>IF(E35&gt;0,(1-E35)*E30,"")</f>
        <v>3.000000000000002</v>
      </c>
      <c r="E30" s="22">
        <f>IF(E34&gt;0,E34*E32,"")</f>
        <v>2999.9999999999995</v>
      </c>
    </row>
    <row r="31" spans="2:5" ht="13.5" thickBot="1">
      <c r="B31" t="s">
        <v>3</v>
      </c>
      <c r="C31" s="21">
        <f>IF(E36&gt;0,E36*E31,"")</f>
        <v>4998.5</v>
      </c>
      <c r="D31" s="22">
        <f>IF(E36&gt;0,(1-E36)*E31,"")</f>
        <v>9992001.5</v>
      </c>
      <c r="E31" s="22">
        <f>IF(E34&gt;0,(1-E34)*E32,"")</f>
        <v>9997000</v>
      </c>
    </row>
    <row r="32" spans="2:5" ht="13.5" thickBot="1">
      <c r="B32" t="s">
        <v>1</v>
      </c>
      <c r="C32" s="20">
        <f>SUM(C30,C31)</f>
        <v>7995.5</v>
      </c>
      <c r="D32" s="22">
        <f>SUM(D30,D31)</f>
        <v>9992004.5</v>
      </c>
      <c r="E32" s="23">
        <v>10000000</v>
      </c>
    </row>
    <row r="33" ht="13.5" thickBot="1"/>
    <row r="34" spans="2:5" ht="13.5" thickBot="1">
      <c r="B34" s="18" t="s">
        <v>5</v>
      </c>
      <c r="C34" s="18"/>
      <c r="D34" s="18"/>
      <c r="E34" s="2">
        <v>0.0003</v>
      </c>
    </row>
    <row r="35" spans="2:5" ht="13.5" thickBot="1">
      <c r="B35" t="s">
        <v>20</v>
      </c>
      <c r="E35" s="2">
        <v>0.999</v>
      </c>
    </row>
    <row r="36" spans="2:5" ht="13.5" thickBot="1">
      <c r="B36" t="s">
        <v>6</v>
      </c>
      <c r="E36" s="2">
        <v>0.0005</v>
      </c>
    </row>
    <row r="38" spans="2:5" ht="12.75">
      <c r="B38" t="s">
        <v>7</v>
      </c>
      <c r="E38" s="4">
        <f>IF(E35*E36&gt;0,C31/C32,"")</f>
        <v>0.6251641548370959</v>
      </c>
    </row>
  </sheetData>
  <mergeCells count="4">
    <mergeCell ref="B6:D6"/>
    <mergeCell ref="B14:D14"/>
    <mergeCell ref="B24:D24"/>
    <mergeCell ref="B34:D34"/>
  </mergeCells>
  <printOptions/>
  <pageMargins left="0.75" right="0.75" top="1" bottom="1" header="0.5" footer="0.5"/>
  <pageSetup orientation="portrait" paperSize="9" r:id="rId1"/>
  <headerFooter alignWithMargins="0">
    <oddHeader>&amp;C&amp;16Vals alarm stap voor stap</oddHeader>
    <oddFooter>&amp;LSMC-gk&amp;C4v&amp;R&amp;D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2004-12-15T18:16:51Z</cp:lastPrinted>
  <dcterms:created xsi:type="dcterms:W3CDTF">2004-11-18T19:05:03Z</dcterms:created>
  <dcterms:modified xsi:type="dcterms:W3CDTF">2004-12-15T18:16:59Z</dcterms:modified>
  <cp:category/>
  <cp:version/>
  <cp:contentType/>
  <cp:contentStatus/>
</cp:coreProperties>
</file>